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00" activeTab="4"/>
  </bookViews>
  <sheets>
    <sheet name="Multi Alarm SE 2" sheetId="1" r:id="rId1"/>
    <sheet name="Debrecen" sheetId="2" r:id="rId2"/>
    <sheet name="VSD" sheetId="3" r:id="rId3"/>
    <sheet name="Ludovika" sheetId="4" r:id="rId4"/>
    <sheet name="Lebonyolítás" sheetId="5" r:id="rId5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<sst xmlns="http://schemas.openxmlformats.org/spreadsheetml/2006/main" count="527" uniqueCount="159">
  <si>
    <t>Rangsor</t>
  </si>
  <si>
    <t>Vezetéknév</t>
  </si>
  <si>
    <t>Keresztnév</t>
  </si>
  <si>
    <t>Azonosító</t>
  </si>
  <si>
    <t>Versenyszám</t>
  </si>
  <si>
    <t>Nem</t>
  </si>
  <si>
    <t>Ranglista egyes</t>
  </si>
  <si>
    <t>Ranglista páros</t>
  </si>
  <si>
    <t>Ranglista vp</t>
  </si>
  <si>
    <t>Partner azonosító</t>
  </si>
  <si>
    <t>VJ</t>
  </si>
  <si>
    <t>Mesterházy</t>
  </si>
  <si>
    <t>Milán</t>
  </si>
  <si>
    <t>MS</t>
  </si>
  <si>
    <t>M</t>
  </si>
  <si>
    <t>Palkovics</t>
  </si>
  <si>
    <t>Péter</t>
  </si>
  <si>
    <t>Nagy</t>
  </si>
  <si>
    <t>Sámuel</t>
  </si>
  <si>
    <t>Sebestyén</t>
  </si>
  <si>
    <t>Kováts</t>
  </si>
  <si>
    <t>Máté</t>
  </si>
  <si>
    <t>Dulcz</t>
  </si>
  <si>
    <t>Zsombor</t>
  </si>
  <si>
    <t>Gradwohl</t>
  </si>
  <si>
    <t>Dániel</t>
  </si>
  <si>
    <t>Drávai</t>
  </si>
  <si>
    <t>Szilveszter</t>
  </si>
  <si>
    <t>Pytel</t>
  </si>
  <si>
    <t>Bence</t>
  </si>
  <si>
    <t>Dorozsmai</t>
  </si>
  <si>
    <t>Hédi</t>
  </si>
  <si>
    <t>WS</t>
  </si>
  <si>
    <t>F</t>
  </si>
  <si>
    <t>Mészáros</t>
  </si>
  <si>
    <t>Míra</t>
  </si>
  <si>
    <t>Kiss</t>
  </si>
  <si>
    <t>Fanni Dóra</t>
  </si>
  <si>
    <t>Anna</t>
  </si>
  <si>
    <t>Jakab</t>
  </si>
  <si>
    <t>Kata</t>
  </si>
  <si>
    <t>Zsolt</t>
  </si>
  <si>
    <t>Eszter</t>
  </si>
  <si>
    <t>Ulitina</t>
  </si>
  <si>
    <t>Maria</t>
  </si>
  <si>
    <t>BWF ID N.: 76349</t>
  </si>
  <si>
    <t>WR 50</t>
  </si>
  <si>
    <t>MD</t>
  </si>
  <si>
    <t>Vendégjátékos</t>
  </si>
  <si>
    <t xml:space="preserve">Csernyánszki </t>
  </si>
  <si>
    <t>Balázs</t>
  </si>
  <si>
    <t>Galla</t>
  </si>
  <si>
    <t>Gergő</t>
  </si>
  <si>
    <t>Arounsavath</t>
  </si>
  <si>
    <t>Sipaseuth</t>
  </si>
  <si>
    <t>VJ.</t>
  </si>
  <si>
    <t>Mester</t>
  </si>
  <si>
    <t>József</t>
  </si>
  <si>
    <t>Boros</t>
  </si>
  <si>
    <t>Varga</t>
  </si>
  <si>
    <t>Ákos</t>
  </si>
  <si>
    <t>Lakatos</t>
  </si>
  <si>
    <t>Áron</t>
  </si>
  <si>
    <t>Kapitány</t>
  </si>
  <si>
    <t xml:space="preserve">Kmetty </t>
  </si>
  <si>
    <t>Sándor</t>
  </si>
  <si>
    <t>Orosz</t>
  </si>
  <si>
    <t>Tekla</t>
  </si>
  <si>
    <t>Vivien</t>
  </si>
  <si>
    <t>Szoták</t>
  </si>
  <si>
    <t>Kitti</t>
  </si>
  <si>
    <t>Orsolya</t>
  </si>
  <si>
    <t>Gondáné Fórián</t>
  </si>
  <si>
    <t>Csilla</t>
  </si>
  <si>
    <t xml:space="preserve">Ágai </t>
  </si>
  <si>
    <t>Zénó</t>
  </si>
  <si>
    <t>Férfi</t>
  </si>
  <si>
    <t>Vince Félix</t>
  </si>
  <si>
    <t>Ábel Bálint</t>
  </si>
  <si>
    <t>Kis-Kasza</t>
  </si>
  <si>
    <t>Miklós</t>
  </si>
  <si>
    <t>Horváth</t>
  </si>
  <si>
    <t>Kristóf</t>
  </si>
  <si>
    <t xml:space="preserve">Tóth </t>
  </si>
  <si>
    <t>Henrik</t>
  </si>
  <si>
    <t xml:space="preserve">Sándorházi </t>
  </si>
  <si>
    <t>Nő</t>
  </si>
  <si>
    <t xml:space="preserve">Havasi </t>
  </si>
  <si>
    <t>Nóra</t>
  </si>
  <si>
    <t>Vetor</t>
  </si>
  <si>
    <t>Nikol Szabina</t>
  </si>
  <si>
    <t>Madarász</t>
  </si>
  <si>
    <t>Réka</t>
  </si>
  <si>
    <t>Bukoviczki</t>
  </si>
  <si>
    <t>Nikoletta</t>
  </si>
  <si>
    <t>Ágai</t>
  </si>
  <si>
    <t>Tóth</t>
  </si>
  <si>
    <t>Kollár</t>
  </si>
  <si>
    <t>Tamás</t>
  </si>
  <si>
    <t>Francia</t>
  </si>
  <si>
    <t>Botond</t>
  </si>
  <si>
    <t>Levente</t>
  </si>
  <si>
    <t>Paál</t>
  </si>
  <si>
    <t>dr. Francia</t>
  </si>
  <si>
    <t>Molnár</t>
  </si>
  <si>
    <t>Szikra</t>
  </si>
  <si>
    <t>Csaba</t>
  </si>
  <si>
    <t>Szent-Andrássy</t>
  </si>
  <si>
    <t>Márk</t>
  </si>
  <si>
    <t>Stenly</t>
  </si>
  <si>
    <t>Karthen</t>
  </si>
  <si>
    <t>Hong</t>
  </si>
  <si>
    <t>Yang</t>
  </si>
  <si>
    <t>Matusovits</t>
  </si>
  <si>
    <t>Balázs Döme</t>
  </si>
  <si>
    <t>Hajdinák</t>
  </si>
  <si>
    <t>Vanda</t>
  </si>
  <si>
    <t>Szűcs</t>
  </si>
  <si>
    <t>Hella</t>
  </si>
  <si>
    <t>Kadlicskó</t>
  </si>
  <si>
    <t>Gréta</t>
  </si>
  <si>
    <t>Kispál</t>
  </si>
  <si>
    <t>Klaudia Kata</t>
  </si>
  <si>
    <t>Farkas</t>
  </si>
  <si>
    <t>Viktória</t>
  </si>
  <si>
    <t>Keszthelyi</t>
  </si>
  <si>
    <t>Melinda</t>
  </si>
  <si>
    <t>Papp</t>
  </si>
  <si>
    <t>Violetta</t>
  </si>
  <si>
    <t>McCluskie</t>
  </si>
  <si>
    <t>Zsuzsanna</t>
  </si>
  <si>
    <t>Ábrahám</t>
  </si>
  <si>
    <t>Rea</t>
  </si>
  <si>
    <t>Agarwal</t>
  </si>
  <si>
    <t>Vivaan</t>
  </si>
  <si>
    <t>Panda</t>
  </si>
  <si>
    <t>Om</t>
  </si>
  <si>
    <t>Herberth</t>
  </si>
  <si>
    <t>Noémi</t>
  </si>
  <si>
    <t>Multi Alarm SE 2.</t>
  </si>
  <si>
    <t>Debrecen</t>
  </si>
  <si>
    <t>Ludovika SE</t>
  </si>
  <si>
    <t>VSD Dunakeszi</t>
  </si>
  <si>
    <t>1. játéknap</t>
  </si>
  <si>
    <t>2. játéknap</t>
  </si>
  <si>
    <t>13:00</t>
  </si>
  <si>
    <t>2022.11.12. Pécs</t>
  </si>
  <si>
    <t>A</t>
  </si>
  <si>
    <t>B</t>
  </si>
  <si>
    <t>C</t>
  </si>
  <si>
    <t>D</t>
  </si>
  <si>
    <t>Multi Alarm SE 2 - Ludovika SE</t>
  </si>
  <si>
    <t>Debrecen - VSD</t>
  </si>
  <si>
    <t>Debrecen - Ludovika SE</t>
  </si>
  <si>
    <t>Debrecen - Multi Alarm SE</t>
  </si>
  <si>
    <t>Ludovika SE - VSD</t>
  </si>
  <si>
    <t>Multi Alarm SE 2. - VSD</t>
  </si>
  <si>
    <t>10:00</t>
  </si>
  <si>
    <t>2023.03.12. Pécs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</si>
</sst>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F_t_-;\-* #,##0.00\ _F_t_-;_-* &quot;-&quot;??\ _F_t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4" applyFont="1" applyBorder="1">
      <alignment/>
      <protection/>
    </xf>
    <xf numFmtId="164" fontId="4" fillId="0" borderId="10" xfId="40" applyFont="1" applyFill="1" applyBorder="1" applyAlignment="1" applyProtection="1">
      <alignment/>
      <protection/>
    </xf>
    <xf numFmtId="0" fontId="4" fillId="0" borderId="0" xfId="54" applyFont="1" applyFill="1" applyBorder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54" applyFont="1" applyBorder="1">
      <alignment/>
      <protection/>
    </xf>
    <xf numFmtId="164" fontId="4" fillId="0" borderId="11" xfId="40" applyFont="1" applyBorder="1" applyAlignment="1">
      <alignment/>
    </xf>
    <xf numFmtId="0" fontId="4" fillId="0" borderId="0" xfId="54" applyFont="1">
      <alignment/>
      <protection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20" fontId="2" fillId="0" borderId="0" xfId="0" applyNumberFormat="1" applyFont="1" applyAlignment="1">
      <alignment/>
    </xf>
    <xf numFmtId="2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20" fontId="2" fillId="0" borderId="0" xfId="0" applyNumberFormat="1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8.8515625" style="1" customWidth="1"/>
    <col min="2" max="2" width="15.00390625" style="0" customWidth="1"/>
    <col min="3" max="3" width="36.7109375" style="0" customWidth="1"/>
    <col min="4" max="4" width="23.421875" style="0" customWidth="1"/>
    <col min="5" max="5" width="13.140625" style="0" customWidth="1"/>
    <col min="6" max="6" width="9.00390625" style="0" customWidth="1"/>
    <col min="7" max="8" width="15.421875" style="0" customWidth="1"/>
    <col min="9" max="9" width="13.421875" style="0" customWidth="1"/>
    <col min="10" max="10" width="17.28125" style="0" customWidth="1"/>
  </cols>
  <sheetData>
    <row r="1" spans="1:11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5" t="s">
        <v>10</v>
      </c>
    </row>
    <row r="2" spans="1:8" ht="12.75">
      <c r="A2" s="1">
        <v>1</v>
      </c>
      <c r="B2" s="6" t="s">
        <v>11</v>
      </c>
      <c r="C2" s="7" t="s">
        <v>12</v>
      </c>
      <c r="D2" s="6">
        <v>3013</v>
      </c>
      <c r="E2" s="8" t="s">
        <v>13</v>
      </c>
      <c r="F2" s="6" t="s">
        <v>14</v>
      </c>
      <c r="G2" s="6">
        <v>8</v>
      </c>
      <c r="H2" s="6"/>
    </row>
    <row r="3" spans="1:8" ht="12.75">
      <c r="A3" s="1">
        <v>2</v>
      </c>
      <c r="B3" s="9" t="s">
        <v>15</v>
      </c>
      <c r="C3" s="9" t="s">
        <v>16</v>
      </c>
      <c r="D3" s="6">
        <v>2789</v>
      </c>
      <c r="E3" s="8" t="s">
        <v>13</v>
      </c>
      <c r="F3" s="6" t="s">
        <v>14</v>
      </c>
      <c r="G3" s="6">
        <v>13</v>
      </c>
      <c r="H3" s="6"/>
    </row>
    <row r="4" spans="1:8" ht="12.75">
      <c r="A4" s="1">
        <v>3</v>
      </c>
      <c r="B4" s="6" t="s">
        <v>17</v>
      </c>
      <c r="C4" s="6" t="s">
        <v>18</v>
      </c>
      <c r="D4" s="6">
        <v>2614</v>
      </c>
      <c r="E4" s="8" t="s">
        <v>13</v>
      </c>
      <c r="F4" s="6" t="s">
        <v>14</v>
      </c>
      <c r="G4" s="6">
        <v>25</v>
      </c>
      <c r="H4" s="6"/>
    </row>
    <row r="5" spans="1:8" ht="12.75">
      <c r="A5" s="1">
        <v>4</v>
      </c>
      <c r="B5" s="6" t="s">
        <v>17</v>
      </c>
      <c r="C5" s="6" t="s">
        <v>19</v>
      </c>
      <c r="D5" s="6">
        <v>2613</v>
      </c>
      <c r="E5" s="8" t="s">
        <v>13</v>
      </c>
      <c r="F5" s="6" t="s">
        <v>14</v>
      </c>
      <c r="G5" s="6">
        <v>31</v>
      </c>
      <c r="H5" s="6"/>
    </row>
    <row r="6" spans="1:8" ht="12.75">
      <c r="A6" s="1">
        <v>5</v>
      </c>
      <c r="B6" s="6" t="s">
        <v>20</v>
      </c>
      <c r="C6" s="6" t="s">
        <v>21</v>
      </c>
      <c r="D6" s="6">
        <v>2389</v>
      </c>
      <c r="E6" s="8" t="s">
        <v>13</v>
      </c>
      <c r="F6" s="6" t="s">
        <v>14</v>
      </c>
      <c r="G6" s="6">
        <v>49</v>
      </c>
      <c r="H6" s="6"/>
    </row>
    <row r="7" spans="1:8" ht="12.75">
      <c r="A7" s="1">
        <v>6</v>
      </c>
      <c r="B7" s="6" t="s">
        <v>22</v>
      </c>
      <c r="C7" s="6" t="s">
        <v>23</v>
      </c>
      <c r="D7" s="6">
        <v>2079</v>
      </c>
      <c r="E7" s="8" t="s">
        <v>13</v>
      </c>
      <c r="F7" s="6" t="s">
        <v>14</v>
      </c>
      <c r="G7" s="6">
        <v>67</v>
      </c>
      <c r="H7" s="6"/>
    </row>
    <row r="8" spans="1:8" ht="12.75">
      <c r="A8" s="1">
        <v>7</v>
      </c>
      <c r="B8" s="6" t="s">
        <v>24</v>
      </c>
      <c r="C8" s="6" t="s">
        <v>25</v>
      </c>
      <c r="D8" s="6">
        <v>1906</v>
      </c>
      <c r="E8" s="8" t="s">
        <v>13</v>
      </c>
      <c r="F8" s="6" t="s">
        <v>14</v>
      </c>
      <c r="G8" s="6">
        <v>108</v>
      </c>
      <c r="H8" s="6"/>
    </row>
    <row r="9" spans="1:8" ht="12.75">
      <c r="A9" s="1">
        <v>8</v>
      </c>
      <c r="B9" s="6" t="s">
        <v>26</v>
      </c>
      <c r="C9" s="6" t="s">
        <v>27</v>
      </c>
      <c r="D9" s="6">
        <v>1920</v>
      </c>
      <c r="E9" s="8" t="s">
        <v>13</v>
      </c>
      <c r="F9" s="6" t="s">
        <v>14</v>
      </c>
      <c r="G9" s="6">
        <v>109</v>
      </c>
      <c r="H9" s="6"/>
    </row>
    <row r="10" spans="1:8" ht="12.75">
      <c r="A10" s="1">
        <v>9</v>
      </c>
      <c r="B10" s="6" t="s">
        <v>28</v>
      </c>
      <c r="C10" s="6" t="s">
        <v>29</v>
      </c>
      <c r="D10" s="6">
        <v>1931</v>
      </c>
      <c r="E10" s="8" t="s">
        <v>13</v>
      </c>
      <c r="F10" s="6" t="s">
        <v>14</v>
      </c>
      <c r="G10" s="6">
        <v>0</v>
      </c>
      <c r="H10" s="6"/>
    </row>
    <row r="11" spans="1:11" ht="12.75">
      <c r="A11" s="1">
        <v>10</v>
      </c>
      <c r="B11" s="6"/>
      <c r="C11" s="7"/>
      <c r="D11" s="6"/>
      <c r="E11" s="8"/>
      <c r="F11" s="6"/>
      <c r="G11" s="6"/>
      <c r="H11" s="6"/>
      <c r="K11" s="10"/>
    </row>
    <row r="12" spans="1:8" ht="12.75">
      <c r="A12" s="1">
        <v>11</v>
      </c>
      <c r="B12" s="6"/>
      <c r="C12" s="6"/>
      <c r="D12" s="6"/>
      <c r="E12" s="8"/>
      <c r="F12" s="6"/>
      <c r="G12" s="6"/>
      <c r="H12" s="6"/>
    </row>
    <row r="13" spans="2:8" ht="12.75">
      <c r="B13" s="6"/>
      <c r="C13" s="6"/>
      <c r="D13" s="6"/>
      <c r="E13" s="8"/>
      <c r="F13" s="6"/>
      <c r="G13" s="6"/>
      <c r="H13" s="6"/>
    </row>
    <row r="14" spans="1:8" ht="12.75">
      <c r="A14" s="1">
        <v>1</v>
      </c>
      <c r="B14" s="22" t="s">
        <v>43</v>
      </c>
      <c r="C14" s="22" t="s">
        <v>44</v>
      </c>
      <c r="D14" s="22" t="s">
        <v>45</v>
      </c>
      <c r="E14" s="20" t="s">
        <v>32</v>
      </c>
      <c r="F14" s="22" t="s">
        <v>33</v>
      </c>
      <c r="G14" s="22" t="s">
        <v>46</v>
      </c>
      <c r="H14" s="6"/>
    </row>
    <row r="15" spans="1:8" ht="12.75">
      <c r="A15" s="1">
        <v>2</v>
      </c>
      <c r="B15" s="19" t="s">
        <v>30</v>
      </c>
      <c r="C15" s="19" t="s">
        <v>31</v>
      </c>
      <c r="D15" s="19">
        <v>2918</v>
      </c>
      <c r="E15" s="20" t="s">
        <v>32</v>
      </c>
      <c r="F15" s="19" t="s">
        <v>33</v>
      </c>
      <c r="G15" s="19">
        <v>8</v>
      </c>
      <c r="H15" s="6"/>
    </row>
    <row r="16" spans="1:8" ht="12.75">
      <c r="A16" s="1">
        <v>3</v>
      </c>
      <c r="B16" s="19" t="s">
        <v>34</v>
      </c>
      <c r="C16" s="19" t="s">
        <v>35</v>
      </c>
      <c r="D16" s="19">
        <v>2951</v>
      </c>
      <c r="E16" s="20" t="s">
        <v>32</v>
      </c>
      <c r="F16" s="19" t="s">
        <v>33</v>
      </c>
      <c r="G16" s="19">
        <v>22</v>
      </c>
      <c r="H16" s="6"/>
    </row>
    <row r="17" spans="1:8" ht="12.75">
      <c r="A17" s="1">
        <v>4</v>
      </c>
      <c r="B17" s="19" t="s">
        <v>36</v>
      </c>
      <c r="C17" s="19" t="s">
        <v>37</v>
      </c>
      <c r="D17" s="19">
        <v>2364</v>
      </c>
      <c r="E17" s="20" t="s">
        <v>32</v>
      </c>
      <c r="F17" s="19" t="s">
        <v>33</v>
      </c>
      <c r="G17" s="19">
        <v>24</v>
      </c>
      <c r="H17" s="6"/>
    </row>
    <row r="18" spans="1:11" ht="12.75">
      <c r="A18" s="1">
        <v>5</v>
      </c>
      <c r="B18" s="19" t="s">
        <v>15</v>
      </c>
      <c r="C18" s="19" t="s">
        <v>38</v>
      </c>
      <c r="D18" s="19">
        <v>2788</v>
      </c>
      <c r="E18" s="20" t="s">
        <v>32</v>
      </c>
      <c r="F18" s="19" t="s">
        <v>33</v>
      </c>
      <c r="G18" s="19">
        <v>68</v>
      </c>
      <c r="H18" s="6"/>
      <c r="K18" s="10"/>
    </row>
    <row r="19" spans="1:8" ht="12.75">
      <c r="A19" s="1">
        <v>6</v>
      </c>
      <c r="B19" s="21" t="s">
        <v>39</v>
      </c>
      <c r="C19" s="21" t="s">
        <v>40</v>
      </c>
      <c r="D19" s="19">
        <v>2808</v>
      </c>
      <c r="E19" s="20" t="s">
        <v>32</v>
      </c>
      <c r="F19" s="19" t="s">
        <v>33</v>
      </c>
      <c r="G19" s="19">
        <v>101</v>
      </c>
      <c r="H19" s="6"/>
    </row>
    <row r="20" spans="1:8" ht="12.75">
      <c r="A20" s="1">
        <v>7</v>
      </c>
      <c r="B20" s="19" t="s">
        <v>41</v>
      </c>
      <c r="C20" s="19" t="s">
        <v>42</v>
      </c>
      <c r="D20" s="19">
        <v>1592</v>
      </c>
      <c r="E20" s="20" t="s">
        <v>32</v>
      </c>
      <c r="F20" s="19" t="s">
        <v>33</v>
      </c>
      <c r="G20" s="19">
        <v>0</v>
      </c>
      <c r="H20" s="6"/>
    </row>
    <row r="21" spans="1:8" ht="12.75">
      <c r="A21" s="1">
        <v>8</v>
      </c>
      <c r="B21" s="6"/>
      <c r="C21" s="6"/>
      <c r="D21" s="6"/>
      <c r="E21" s="8"/>
      <c r="F21" s="6"/>
      <c r="G21" s="6"/>
      <c r="H21" s="6"/>
    </row>
    <row r="22" spans="1:8" ht="12.75">
      <c r="A22" s="1">
        <v>9</v>
      </c>
      <c r="B22" s="6"/>
      <c r="C22" s="6"/>
      <c r="D22" s="6"/>
      <c r="E22" s="8"/>
      <c r="F22" s="6"/>
      <c r="G22" s="6"/>
      <c r="H22" s="6"/>
    </row>
    <row r="23" spans="1:8" ht="12.75">
      <c r="A23" s="1">
        <v>10</v>
      </c>
      <c r="B23" s="6"/>
      <c r="C23" s="6"/>
      <c r="D23" s="6"/>
      <c r="E23" s="8"/>
      <c r="F23" s="6"/>
      <c r="G23" s="6"/>
      <c r="H23" s="6"/>
    </row>
    <row r="24" spans="1:8" ht="12.75">
      <c r="A24" s="1">
        <v>11</v>
      </c>
      <c r="B24" s="6"/>
      <c r="C24" s="6"/>
      <c r="D24" s="6"/>
      <c r="E24" s="8"/>
      <c r="F24" s="6"/>
      <c r="G24" s="6"/>
      <c r="H24" s="6"/>
    </row>
    <row r="25" spans="2:8" ht="12.75">
      <c r="B25" s="6"/>
      <c r="C25" s="6"/>
      <c r="D25" s="6"/>
      <c r="E25" s="8"/>
      <c r="F25" s="6"/>
      <c r="G25" s="6"/>
      <c r="H25" s="6"/>
    </row>
    <row r="26" spans="1:8" ht="12.75">
      <c r="A26" s="1">
        <v>1</v>
      </c>
      <c r="B26" s="6" t="s">
        <v>11</v>
      </c>
      <c r="C26" s="6" t="s">
        <v>12</v>
      </c>
      <c r="D26" s="6">
        <v>3013</v>
      </c>
      <c r="E26" s="8" t="s">
        <v>47</v>
      </c>
      <c r="F26" s="6" t="s">
        <v>14</v>
      </c>
      <c r="G26" s="6"/>
      <c r="H26" s="6">
        <v>9</v>
      </c>
    </row>
    <row r="27" spans="1:8" ht="12.75">
      <c r="A27" s="1">
        <v>2</v>
      </c>
      <c r="B27" s="6" t="s">
        <v>17</v>
      </c>
      <c r="C27" s="6" t="s">
        <v>18</v>
      </c>
      <c r="D27" s="6">
        <v>2614</v>
      </c>
      <c r="E27" s="8" t="s">
        <v>47</v>
      </c>
      <c r="F27" s="6" t="s">
        <v>14</v>
      </c>
      <c r="G27" s="6"/>
      <c r="H27" s="6">
        <v>11</v>
      </c>
    </row>
    <row r="28" spans="1:8" ht="12.75">
      <c r="A28" s="1">
        <v>3</v>
      </c>
      <c r="B28" s="6" t="s">
        <v>15</v>
      </c>
      <c r="C28" s="6" t="s">
        <v>16</v>
      </c>
      <c r="D28" s="6">
        <v>2789</v>
      </c>
      <c r="E28" s="8" t="s">
        <v>47</v>
      </c>
      <c r="F28" s="6" t="s">
        <v>14</v>
      </c>
      <c r="G28" s="6"/>
      <c r="H28" s="6">
        <v>18</v>
      </c>
    </row>
    <row r="29" spans="1:8" ht="12.75">
      <c r="A29" s="1">
        <v>4</v>
      </c>
      <c r="B29" s="6" t="s">
        <v>26</v>
      </c>
      <c r="C29" s="6" t="s">
        <v>27</v>
      </c>
      <c r="D29" s="6">
        <v>2920</v>
      </c>
      <c r="E29" s="8" t="s">
        <v>47</v>
      </c>
      <c r="F29" s="6" t="s">
        <v>14</v>
      </c>
      <c r="G29" s="6"/>
      <c r="H29" s="6">
        <v>26</v>
      </c>
    </row>
    <row r="30" spans="1:8" ht="12.75">
      <c r="A30" s="1">
        <v>5</v>
      </c>
      <c r="B30" s="6" t="s">
        <v>17</v>
      </c>
      <c r="C30" s="6" t="s">
        <v>19</v>
      </c>
      <c r="D30" s="6">
        <v>2613</v>
      </c>
      <c r="E30" s="8" t="s">
        <v>47</v>
      </c>
      <c r="F30" s="6" t="s">
        <v>14</v>
      </c>
      <c r="G30" s="6"/>
      <c r="H30" s="6">
        <v>73</v>
      </c>
    </row>
    <row r="31" spans="1:8" ht="12.75">
      <c r="A31" s="1">
        <v>6</v>
      </c>
      <c r="B31" s="6" t="s">
        <v>20</v>
      </c>
      <c r="C31" s="6" t="s">
        <v>21</v>
      </c>
      <c r="D31" s="6">
        <v>2389</v>
      </c>
      <c r="E31" s="8" t="s">
        <v>47</v>
      </c>
      <c r="F31" s="6" t="s">
        <v>14</v>
      </c>
      <c r="G31" s="6"/>
      <c r="H31" s="6">
        <v>78</v>
      </c>
    </row>
    <row r="32" spans="1:8" ht="12.75">
      <c r="A32" s="1">
        <v>7</v>
      </c>
      <c r="B32" s="6" t="s">
        <v>22</v>
      </c>
      <c r="C32" s="6" t="s">
        <v>23</v>
      </c>
      <c r="D32" s="6">
        <v>2079</v>
      </c>
      <c r="E32" s="8" t="s">
        <v>47</v>
      </c>
      <c r="F32" s="6" t="s">
        <v>14</v>
      </c>
      <c r="G32" s="6"/>
      <c r="H32" s="6">
        <v>177</v>
      </c>
    </row>
    <row r="33" spans="1:8" ht="12.75">
      <c r="A33" s="1">
        <v>8</v>
      </c>
      <c r="B33" s="6" t="s">
        <v>28</v>
      </c>
      <c r="C33" s="6" t="s">
        <v>29</v>
      </c>
      <c r="D33" s="6">
        <v>1931</v>
      </c>
      <c r="E33" s="8" t="s">
        <v>47</v>
      </c>
      <c r="F33" s="6" t="s">
        <v>14</v>
      </c>
      <c r="G33" s="6"/>
      <c r="H33" s="6">
        <v>0</v>
      </c>
    </row>
    <row r="34" spans="1:11" ht="12.75">
      <c r="A34" s="1">
        <v>9</v>
      </c>
      <c r="B34" s="6" t="s">
        <v>24</v>
      </c>
      <c r="C34" s="6" t="s">
        <v>25</v>
      </c>
      <c r="D34" s="6">
        <v>1906</v>
      </c>
      <c r="E34" s="8" t="s">
        <v>47</v>
      </c>
      <c r="F34" s="6" t="s">
        <v>14</v>
      </c>
      <c r="G34" s="6"/>
      <c r="H34" s="6">
        <v>0</v>
      </c>
      <c r="K34" s="1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8.8515625" style="1" customWidth="1"/>
    <col min="2" max="2" width="15.00390625" style="0" customWidth="1"/>
    <col min="3" max="3" width="13.140625" style="0" customWidth="1"/>
    <col min="4" max="4" width="10.8515625" style="0" customWidth="1"/>
    <col min="5" max="5" width="13.140625" style="0" bestFit="1" customWidth="1"/>
    <col min="7" max="8" width="15.421875" style="0" bestFit="1" customWidth="1"/>
    <col min="9" max="9" width="13.421875" style="0" bestFit="1" customWidth="1"/>
    <col min="10" max="10" width="13.8515625" style="0" bestFit="1" customWidth="1"/>
  </cols>
  <sheetData>
    <row r="1" spans="1:10" ht="12.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3" t="s">
        <v>8</v>
      </c>
      <c r="J1" s="14" t="s">
        <v>48</v>
      </c>
    </row>
    <row r="2" spans="1:9" ht="13.5">
      <c r="A2" s="1">
        <v>1</v>
      </c>
      <c r="B2" t="s">
        <v>49</v>
      </c>
      <c r="C2" t="s">
        <v>50</v>
      </c>
      <c r="D2" s="15">
        <f>_xlfn.IFERROR(__xludf.DUMMYFUNCTION("""COMPUTED_VALUE"""),3038)</f>
        <v>3038</v>
      </c>
      <c r="E2" t="s">
        <v>13</v>
      </c>
      <c r="F2" t="s">
        <v>14</v>
      </c>
      <c r="G2">
        <v>15</v>
      </c>
      <c r="H2">
        <v>30</v>
      </c>
      <c r="I2">
        <v>12</v>
      </c>
    </row>
    <row r="3" spans="1:9" ht="13.5">
      <c r="A3" s="1">
        <v>2</v>
      </c>
      <c r="B3" t="s">
        <v>51</v>
      </c>
      <c r="C3" t="s">
        <v>52</v>
      </c>
      <c r="D3" s="15">
        <f>_xlfn.IFERROR(__xludf.DUMMYFUNCTION("""COMPUTED_VALUE"""),2988)</f>
        <v>2988</v>
      </c>
      <c r="E3" t="s">
        <v>13</v>
      </c>
      <c r="F3" t="s">
        <v>14</v>
      </c>
      <c r="G3">
        <v>130</v>
      </c>
      <c r="H3">
        <v>43</v>
      </c>
      <c r="I3">
        <v>65</v>
      </c>
    </row>
    <row r="4" spans="1:10" ht="12.75">
      <c r="A4" s="1">
        <v>3</v>
      </c>
      <c r="B4" s="16" t="s">
        <v>53</v>
      </c>
      <c r="C4" t="s">
        <v>54</v>
      </c>
      <c r="E4" s="16" t="s">
        <v>13</v>
      </c>
      <c r="F4" s="16" t="s">
        <v>14</v>
      </c>
      <c r="J4" s="16" t="s">
        <v>55</v>
      </c>
    </row>
    <row r="5" spans="1:8" ht="13.5">
      <c r="A5" s="1">
        <v>4</v>
      </c>
      <c r="B5" t="s">
        <v>56</v>
      </c>
      <c r="C5" t="s">
        <v>57</v>
      </c>
      <c r="D5" s="15">
        <f>_xlfn.IFERROR(__xludf.DUMMYFUNCTION("""COMPUTED_VALUE"""),1367)</f>
        <v>1367</v>
      </c>
      <c r="E5" t="s">
        <v>13</v>
      </c>
      <c r="F5" t="s">
        <v>14</v>
      </c>
      <c r="H5">
        <v>27</v>
      </c>
    </row>
    <row r="6" spans="1:6" ht="13.5">
      <c r="A6" s="1">
        <v>5</v>
      </c>
      <c r="B6" t="s">
        <v>58</v>
      </c>
      <c r="C6" t="s">
        <v>50</v>
      </c>
      <c r="D6" s="15">
        <f>_xlfn.IFERROR(__xludf.DUMMYFUNCTION("""COMPUTED_VALUE"""),105)</f>
        <v>105</v>
      </c>
      <c r="E6" t="s">
        <v>13</v>
      </c>
      <c r="F6" t="s">
        <v>14</v>
      </c>
    </row>
    <row r="7" spans="1:6" ht="13.5">
      <c r="A7" s="1">
        <v>6</v>
      </c>
      <c r="B7" t="s">
        <v>59</v>
      </c>
      <c r="C7" t="s">
        <v>60</v>
      </c>
      <c r="D7" s="15">
        <f>_xlfn.IFERROR(__xludf.DUMMYFUNCTION("""COMPUTED_VALUE"""),1085)</f>
        <v>1085</v>
      </c>
      <c r="E7" t="s">
        <v>13</v>
      </c>
      <c r="F7" t="s">
        <v>14</v>
      </c>
    </row>
    <row r="8" spans="1:6" ht="13.5">
      <c r="A8" s="1">
        <v>7</v>
      </c>
      <c r="B8" t="s">
        <v>61</v>
      </c>
      <c r="C8" t="s">
        <v>62</v>
      </c>
      <c r="D8" s="15">
        <f>_xlfn.IFERROR(__xludf.DUMMYFUNCTION("""COMPUTED_VALUE"""),2532)</f>
        <v>2532</v>
      </c>
      <c r="E8" t="s">
        <v>13</v>
      </c>
      <c r="F8" t="s">
        <v>14</v>
      </c>
    </row>
    <row r="9" spans="1:6" ht="13.5">
      <c r="A9" s="1">
        <v>8</v>
      </c>
      <c r="B9" t="s">
        <v>63</v>
      </c>
      <c r="C9" t="s">
        <v>16</v>
      </c>
      <c r="D9" s="15">
        <f>_xlfn.IFERROR(__xludf.DUMMYFUNCTION("""COMPUTED_VALUE"""),431)</f>
        <v>431</v>
      </c>
      <c r="E9" t="s">
        <v>13</v>
      </c>
      <c r="F9" t="s">
        <v>14</v>
      </c>
    </row>
    <row r="10" spans="1:6" ht="13.5">
      <c r="A10" s="1">
        <v>9</v>
      </c>
      <c r="B10" t="s">
        <v>64</v>
      </c>
      <c r="C10" t="s">
        <v>65</v>
      </c>
      <c r="D10" s="15">
        <f>_xlfn.IFERROR(__xludf.DUMMYFUNCTION("""COMPUTED_VALUE"""),502)</f>
        <v>502</v>
      </c>
      <c r="F10" t="s">
        <v>14</v>
      </c>
    </row>
    <row r="11" spans="1:4" ht="13.5">
      <c r="A11" s="1">
        <v>10</v>
      </c>
      <c r="D11" s="15"/>
    </row>
    <row r="15" spans="1:9" ht="13.5">
      <c r="A15" s="1">
        <v>1</v>
      </c>
      <c r="B15" t="s">
        <v>66</v>
      </c>
      <c r="C15" t="s">
        <v>67</v>
      </c>
      <c r="D15" s="15">
        <f>_xlfn.IFERROR(__xludf.DUMMYFUNCTION("""COMPUTED_VALUE"""),2691)</f>
        <v>2691</v>
      </c>
      <c r="E15" t="s">
        <v>32</v>
      </c>
      <c r="F15" t="s">
        <v>33</v>
      </c>
      <c r="G15">
        <v>44</v>
      </c>
      <c r="H15">
        <v>31</v>
      </c>
      <c r="I15">
        <v>18</v>
      </c>
    </row>
    <row r="16" spans="1:9" ht="13.5">
      <c r="A16" s="1">
        <v>2</v>
      </c>
      <c r="B16" t="s">
        <v>36</v>
      </c>
      <c r="C16" t="s">
        <v>68</v>
      </c>
      <c r="D16" s="15">
        <f>_xlfn.IFERROR(__xludf.DUMMYFUNCTION("""COMPUTED_VALUE"""),3043)</f>
        <v>3043</v>
      </c>
      <c r="E16" t="s">
        <v>32</v>
      </c>
      <c r="F16" t="s">
        <v>33</v>
      </c>
      <c r="G16">
        <v>78</v>
      </c>
      <c r="H16">
        <v>24</v>
      </c>
      <c r="I16">
        <v>34</v>
      </c>
    </row>
    <row r="17" spans="1:6" ht="13.5">
      <c r="A17" s="1">
        <v>3</v>
      </c>
      <c r="B17" t="s">
        <v>69</v>
      </c>
      <c r="C17" t="s">
        <v>70</v>
      </c>
      <c r="D17" s="15">
        <f>_xlfn.IFERROR(__xludf.DUMMYFUNCTION("""COMPUTED_VALUE"""),2358)</f>
        <v>2358</v>
      </c>
      <c r="E17" t="s">
        <v>32</v>
      </c>
      <c r="F17" t="s">
        <v>33</v>
      </c>
    </row>
    <row r="18" spans="1:6" ht="13.5">
      <c r="A18" s="1">
        <v>4</v>
      </c>
      <c r="B18" t="s">
        <v>59</v>
      </c>
      <c r="C18" t="s">
        <v>71</v>
      </c>
      <c r="D18" s="15">
        <f>_xlfn.IFERROR(__xludf.DUMMYFUNCTION("""COMPUTED_VALUE"""),1095)</f>
        <v>1095</v>
      </c>
      <c r="E18" t="s">
        <v>32</v>
      </c>
      <c r="F18" t="s">
        <v>33</v>
      </c>
    </row>
    <row r="19" spans="1:6" ht="13.5">
      <c r="A19" s="1">
        <v>5</v>
      </c>
      <c r="B19" t="s">
        <v>72</v>
      </c>
      <c r="C19" t="s">
        <v>73</v>
      </c>
      <c r="D19" s="15">
        <f>_xlfn.IFERROR(__xludf.DUMMYFUNCTION("""COMPUTED_VALUE"""),299)</f>
        <v>299</v>
      </c>
      <c r="E19" t="s">
        <v>32</v>
      </c>
      <c r="F19" t="s">
        <v>33</v>
      </c>
    </row>
    <row r="20" ht="12.75">
      <c r="A20" s="1">
        <v>6</v>
      </c>
    </row>
    <row r="21" ht="12.75">
      <c r="A21" s="1">
        <v>7</v>
      </c>
    </row>
    <row r="22" ht="12.75">
      <c r="A22" s="1">
        <v>8</v>
      </c>
    </row>
    <row r="23" ht="12.75">
      <c r="A23" s="1">
        <v>9</v>
      </c>
    </row>
    <row r="24" ht="12.75">
      <c r="A24" s="1">
        <v>10</v>
      </c>
    </row>
    <row r="26" spans="1:8" ht="13.5">
      <c r="A26" s="1">
        <v>1</v>
      </c>
      <c r="B26" t="s">
        <v>56</v>
      </c>
      <c r="C26" t="s">
        <v>57</v>
      </c>
      <c r="D26" s="15">
        <f>_xlfn.IFERROR(__xludf.DUMMYFUNCTION("""COMPUTED_VALUE"""),1367)</f>
        <v>1367</v>
      </c>
      <c r="E26" t="s">
        <v>47</v>
      </c>
      <c r="F26" t="s">
        <v>14</v>
      </c>
      <c r="H26">
        <v>27</v>
      </c>
    </row>
    <row r="27" spans="1:9" ht="13.5">
      <c r="A27" s="1">
        <v>2</v>
      </c>
      <c r="B27" t="s">
        <v>49</v>
      </c>
      <c r="C27" t="s">
        <v>50</v>
      </c>
      <c r="D27" s="15">
        <f>_xlfn.IFERROR(__xludf.DUMMYFUNCTION("""COMPUTED_VALUE"""),3038)</f>
        <v>3038</v>
      </c>
      <c r="E27" t="s">
        <v>47</v>
      </c>
      <c r="F27" t="s">
        <v>14</v>
      </c>
      <c r="H27">
        <v>30</v>
      </c>
      <c r="I27">
        <v>12</v>
      </c>
    </row>
    <row r="28" spans="1:9" ht="13.5">
      <c r="A28" s="1">
        <v>3</v>
      </c>
      <c r="B28" t="s">
        <v>51</v>
      </c>
      <c r="C28" t="s">
        <v>52</v>
      </c>
      <c r="D28" s="15">
        <f>_xlfn.IFERROR(__xludf.DUMMYFUNCTION("""COMPUTED_VALUE"""),2988)</f>
        <v>2988</v>
      </c>
      <c r="E28" t="s">
        <v>47</v>
      </c>
      <c r="F28" s="16" t="s">
        <v>14</v>
      </c>
      <c r="H28">
        <v>43</v>
      </c>
      <c r="I28">
        <v>65</v>
      </c>
    </row>
    <row r="29" spans="1:6" ht="13.5">
      <c r="A29" s="1">
        <v>4</v>
      </c>
      <c r="B29" t="s">
        <v>58</v>
      </c>
      <c r="C29" t="s">
        <v>50</v>
      </c>
      <c r="D29" s="15">
        <f>_xlfn.IFERROR(__xludf.DUMMYFUNCTION("""COMPUTED_VALUE"""),105)</f>
        <v>105</v>
      </c>
      <c r="E29" t="s">
        <v>47</v>
      </c>
      <c r="F29" t="s">
        <v>14</v>
      </c>
    </row>
    <row r="30" spans="1:6" ht="13.5">
      <c r="A30" s="1">
        <v>5</v>
      </c>
      <c r="B30" t="s">
        <v>59</v>
      </c>
      <c r="C30" t="s">
        <v>60</v>
      </c>
      <c r="D30" s="15">
        <f>_xlfn.IFERROR(__xludf.DUMMYFUNCTION("""COMPUTED_VALUE"""),1085)</f>
        <v>1085</v>
      </c>
      <c r="E30" t="s">
        <v>47</v>
      </c>
      <c r="F30" t="s">
        <v>14</v>
      </c>
    </row>
    <row r="31" spans="1:6" ht="13.5">
      <c r="A31" s="1">
        <v>6</v>
      </c>
      <c r="B31" t="s">
        <v>61</v>
      </c>
      <c r="C31" t="s">
        <v>62</v>
      </c>
      <c r="D31" s="15">
        <f>_xlfn.IFERROR(__xludf.DUMMYFUNCTION("""COMPUTED_VALUE"""),2532)</f>
        <v>2532</v>
      </c>
      <c r="E31" t="s">
        <v>47</v>
      </c>
      <c r="F31" t="s">
        <v>14</v>
      </c>
    </row>
    <row r="32" spans="1:6" ht="13.5">
      <c r="A32" s="1">
        <v>7</v>
      </c>
      <c r="B32" t="s">
        <v>63</v>
      </c>
      <c r="C32" t="s">
        <v>16</v>
      </c>
      <c r="D32" s="15">
        <f>_xlfn.IFERROR(__xludf.DUMMYFUNCTION("""COMPUTED_VALUE"""),431)</f>
        <v>431</v>
      </c>
      <c r="E32" t="s">
        <v>47</v>
      </c>
      <c r="F32" t="s">
        <v>14</v>
      </c>
    </row>
    <row r="33" spans="1:6" ht="13.5">
      <c r="A33" s="1">
        <v>8</v>
      </c>
      <c r="B33" t="s">
        <v>64</v>
      </c>
      <c r="C33" t="s">
        <v>65</v>
      </c>
      <c r="D33" s="15">
        <f>_xlfn.IFERROR(__xludf.DUMMYFUNCTION("""COMPUTED_VALUE"""),502)</f>
        <v>502</v>
      </c>
      <c r="E33" t="s">
        <v>47</v>
      </c>
      <c r="F33" t="s">
        <v>14</v>
      </c>
    </row>
    <row r="34" spans="1:10" ht="12.75">
      <c r="A34" s="1">
        <v>9</v>
      </c>
      <c r="B34" s="16" t="s">
        <v>53</v>
      </c>
      <c r="C34" t="s">
        <v>54</v>
      </c>
      <c r="E34" t="s">
        <v>47</v>
      </c>
      <c r="F34" t="s">
        <v>14</v>
      </c>
      <c r="J34" s="16" t="s">
        <v>55</v>
      </c>
    </row>
    <row r="35" ht="12.75">
      <c r="A35" s="1">
        <v>10</v>
      </c>
    </row>
    <row r="36" ht="12.75">
      <c r="A36"/>
    </row>
    <row r="37" ht="12.75">
      <c r="A37"/>
    </row>
    <row r="38" ht="12.75">
      <c r="A38"/>
    </row>
    <row r="39" ht="12.75">
      <c r="A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26" sqref="G26"/>
    </sheetView>
  </sheetViews>
  <sheetFormatPr defaultColWidth="8.7109375" defaultRowHeight="12.75"/>
  <cols>
    <col min="1" max="1" width="8.7109375" style="1" customWidth="1"/>
    <col min="2" max="2" width="15.00390625" style="0" customWidth="1"/>
    <col min="3" max="3" width="13.140625" style="0" customWidth="1"/>
    <col min="4" max="4" width="10.7109375" style="0" customWidth="1"/>
    <col min="5" max="5" width="13.140625" style="0" bestFit="1" customWidth="1"/>
    <col min="6" max="6" width="8.7109375" style="0" customWidth="1"/>
    <col min="7" max="8" width="15.421875" style="0" bestFit="1" customWidth="1"/>
    <col min="9" max="9" width="13.421875" style="0" bestFit="1" customWidth="1"/>
    <col min="10" max="10" width="17.28125" style="0" bestFit="1" customWidth="1"/>
  </cols>
  <sheetData>
    <row r="1" spans="1:11" ht="12.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3" t="s">
        <v>8</v>
      </c>
      <c r="J1" s="12" t="s">
        <v>9</v>
      </c>
      <c r="K1" s="14" t="s">
        <v>10</v>
      </c>
    </row>
    <row r="2" spans="1:7" ht="12.75">
      <c r="A2" s="1">
        <v>1</v>
      </c>
      <c r="B2" t="s">
        <v>74</v>
      </c>
      <c r="C2" t="s">
        <v>75</v>
      </c>
      <c r="D2">
        <v>3006</v>
      </c>
      <c r="E2" t="s">
        <v>13</v>
      </c>
      <c r="F2" t="s">
        <v>76</v>
      </c>
      <c r="G2">
        <v>18</v>
      </c>
    </row>
    <row r="3" spans="1:7" ht="12.75">
      <c r="A3" s="1">
        <v>2</v>
      </c>
      <c r="B3" s="17" t="s">
        <v>58</v>
      </c>
      <c r="C3" s="17" t="s">
        <v>77</v>
      </c>
      <c r="D3">
        <v>2807</v>
      </c>
      <c r="E3" s="17" t="s">
        <v>13</v>
      </c>
      <c r="F3" s="17" t="s">
        <v>76</v>
      </c>
      <c r="G3">
        <v>23</v>
      </c>
    </row>
    <row r="4" spans="1:7" ht="12.75">
      <c r="A4" s="1">
        <v>3</v>
      </c>
      <c r="B4" s="17" t="s">
        <v>36</v>
      </c>
      <c r="C4" s="17" t="s">
        <v>78</v>
      </c>
      <c r="D4">
        <v>3308</v>
      </c>
      <c r="E4" s="17" t="s">
        <v>13</v>
      </c>
      <c r="F4" s="17" t="s">
        <v>76</v>
      </c>
      <c r="G4">
        <v>28</v>
      </c>
    </row>
    <row r="5" spans="1:7" ht="12.75">
      <c r="A5" s="1">
        <v>4</v>
      </c>
      <c r="B5" s="18" t="s">
        <v>79</v>
      </c>
      <c r="C5" s="18" t="s">
        <v>80</v>
      </c>
      <c r="D5">
        <v>2340</v>
      </c>
      <c r="E5" t="s">
        <v>13</v>
      </c>
      <c r="F5" t="s">
        <v>76</v>
      </c>
      <c r="G5">
        <v>50</v>
      </c>
    </row>
    <row r="6" spans="1:6" ht="12.75">
      <c r="A6" s="1">
        <v>5</v>
      </c>
      <c r="B6" t="s">
        <v>74</v>
      </c>
      <c r="C6" t="s">
        <v>23</v>
      </c>
      <c r="D6">
        <v>2888</v>
      </c>
      <c r="E6" t="s">
        <v>13</v>
      </c>
      <c r="F6" t="s">
        <v>76</v>
      </c>
    </row>
    <row r="7" spans="1:6" ht="12.75">
      <c r="A7" s="1">
        <v>6</v>
      </c>
      <c r="B7" t="s">
        <v>81</v>
      </c>
      <c r="C7" t="s">
        <v>82</v>
      </c>
      <c r="D7">
        <v>375</v>
      </c>
      <c r="E7" t="s">
        <v>13</v>
      </c>
      <c r="F7" t="s">
        <v>76</v>
      </c>
    </row>
    <row r="8" spans="1:6" ht="12.75">
      <c r="A8" s="1">
        <v>7</v>
      </c>
      <c r="B8" t="s">
        <v>83</v>
      </c>
      <c r="C8" t="s">
        <v>84</v>
      </c>
      <c r="E8" t="s">
        <v>13</v>
      </c>
      <c r="F8" s="17" t="s">
        <v>76</v>
      </c>
    </row>
    <row r="9" spans="1:5" ht="12.75">
      <c r="A9" s="1">
        <v>8</v>
      </c>
      <c r="E9" t="s">
        <v>13</v>
      </c>
    </row>
    <row r="10" spans="1:5" ht="12.75">
      <c r="A10" s="1">
        <v>9</v>
      </c>
      <c r="E10" t="s">
        <v>13</v>
      </c>
    </row>
    <row r="11" spans="1:5" ht="12.75">
      <c r="A11" s="1">
        <v>10</v>
      </c>
      <c r="E11" t="s">
        <v>13</v>
      </c>
    </row>
    <row r="12" spans="1:5" ht="12.75">
      <c r="A12" s="1">
        <v>11</v>
      </c>
      <c r="E12" t="s">
        <v>13</v>
      </c>
    </row>
    <row r="13" spans="1:5" ht="12.75">
      <c r="A13" s="1">
        <v>12</v>
      </c>
      <c r="E13" t="s">
        <v>13</v>
      </c>
    </row>
    <row r="14" spans="1:5" ht="12.75">
      <c r="A14" s="1">
        <v>13</v>
      </c>
      <c r="E14" t="s">
        <v>13</v>
      </c>
    </row>
    <row r="16" spans="1:7" ht="12.75">
      <c r="A16" s="1">
        <v>1</v>
      </c>
      <c r="B16" t="s">
        <v>85</v>
      </c>
      <c r="C16" t="s">
        <v>68</v>
      </c>
      <c r="D16">
        <v>2267</v>
      </c>
      <c r="E16" t="s">
        <v>32</v>
      </c>
      <c r="F16" t="s">
        <v>86</v>
      </c>
      <c r="G16">
        <v>2</v>
      </c>
    </row>
    <row r="17" spans="1:7" ht="12.75">
      <c r="A17" s="1">
        <v>2</v>
      </c>
      <c r="B17" t="s">
        <v>87</v>
      </c>
      <c r="C17" t="s">
        <v>88</v>
      </c>
      <c r="D17">
        <v>2740</v>
      </c>
      <c r="E17" t="s">
        <v>32</v>
      </c>
      <c r="F17" t="s">
        <v>86</v>
      </c>
      <c r="G17">
        <v>18</v>
      </c>
    </row>
    <row r="18" spans="1:7" ht="12.75">
      <c r="A18" s="1">
        <v>3</v>
      </c>
      <c r="B18" t="s">
        <v>89</v>
      </c>
      <c r="C18" t="s">
        <v>90</v>
      </c>
      <c r="D18">
        <v>2503</v>
      </c>
      <c r="E18" t="s">
        <v>32</v>
      </c>
      <c r="F18" t="s">
        <v>86</v>
      </c>
      <c r="G18">
        <v>127</v>
      </c>
    </row>
    <row r="19" spans="1:6" ht="12.75">
      <c r="A19" s="1">
        <v>4</v>
      </c>
      <c r="B19" t="s">
        <v>91</v>
      </c>
      <c r="C19" t="s">
        <v>92</v>
      </c>
      <c r="E19" t="s">
        <v>32</v>
      </c>
      <c r="F19" t="s">
        <v>86</v>
      </c>
    </row>
    <row r="20" spans="1:6" ht="12.75">
      <c r="A20" s="1">
        <v>5</v>
      </c>
      <c r="B20" t="s">
        <v>93</v>
      </c>
      <c r="C20" t="s">
        <v>94</v>
      </c>
      <c r="E20" t="s">
        <v>32</v>
      </c>
      <c r="F20" t="s">
        <v>86</v>
      </c>
    </row>
    <row r="21" spans="1:5" ht="12.75">
      <c r="A21" s="1">
        <v>6</v>
      </c>
      <c r="E21" t="s">
        <v>32</v>
      </c>
    </row>
    <row r="22" spans="1:5" ht="12.75">
      <c r="A22" s="1">
        <v>7</v>
      </c>
      <c r="E22" t="s">
        <v>32</v>
      </c>
    </row>
    <row r="23" spans="1:5" ht="12.75">
      <c r="A23" s="1">
        <v>8</v>
      </c>
      <c r="E23" t="s">
        <v>32</v>
      </c>
    </row>
    <row r="24" spans="1:5" ht="12.75">
      <c r="A24" s="1">
        <v>9</v>
      </c>
      <c r="E24" t="s">
        <v>32</v>
      </c>
    </row>
    <row r="25" spans="1:5" ht="12.75">
      <c r="A25" s="1">
        <v>10</v>
      </c>
      <c r="E25" t="s">
        <v>32</v>
      </c>
    </row>
    <row r="26" spans="1:5" ht="12.75">
      <c r="A26" s="1">
        <v>11</v>
      </c>
      <c r="E26" t="s">
        <v>32</v>
      </c>
    </row>
    <row r="28" spans="1:8" ht="12.75">
      <c r="A28" s="1">
        <v>1</v>
      </c>
      <c r="B28" t="s">
        <v>79</v>
      </c>
      <c r="C28" t="s">
        <v>80</v>
      </c>
      <c r="D28">
        <v>2340</v>
      </c>
      <c r="E28" t="s">
        <v>47</v>
      </c>
      <c r="F28" t="s">
        <v>76</v>
      </c>
      <c r="H28">
        <v>4</v>
      </c>
    </row>
    <row r="29" spans="1:8" ht="12.75">
      <c r="A29" s="1">
        <v>2</v>
      </c>
      <c r="B29" t="s">
        <v>95</v>
      </c>
      <c r="C29" t="s">
        <v>23</v>
      </c>
      <c r="D29">
        <v>2888</v>
      </c>
      <c r="E29" t="s">
        <v>47</v>
      </c>
      <c r="F29" t="s">
        <v>76</v>
      </c>
      <c r="H29">
        <v>5</v>
      </c>
    </row>
    <row r="30" spans="1:8" ht="12.75">
      <c r="A30" s="1">
        <v>3</v>
      </c>
      <c r="B30" s="17" t="s">
        <v>36</v>
      </c>
      <c r="C30" s="17" t="s">
        <v>78</v>
      </c>
      <c r="D30">
        <v>3308</v>
      </c>
      <c r="E30" s="17" t="s">
        <v>47</v>
      </c>
      <c r="F30" s="17" t="s">
        <v>76</v>
      </c>
      <c r="H30">
        <v>19</v>
      </c>
    </row>
    <row r="31" spans="1:8" ht="12.75">
      <c r="A31" s="1">
        <v>4</v>
      </c>
      <c r="B31" t="s">
        <v>95</v>
      </c>
      <c r="C31" t="s">
        <v>75</v>
      </c>
      <c r="D31">
        <v>3006</v>
      </c>
      <c r="E31" t="s">
        <v>47</v>
      </c>
      <c r="F31" s="17" t="s">
        <v>76</v>
      </c>
      <c r="H31">
        <v>20</v>
      </c>
    </row>
    <row r="32" spans="1:8" ht="12.75">
      <c r="A32" s="1">
        <v>5</v>
      </c>
      <c r="B32" s="17" t="s">
        <v>58</v>
      </c>
      <c r="C32" s="17" t="s">
        <v>77</v>
      </c>
      <c r="D32">
        <v>2807</v>
      </c>
      <c r="E32" s="17" t="s">
        <v>47</v>
      </c>
      <c r="F32" s="17" t="s">
        <v>76</v>
      </c>
      <c r="H32">
        <v>24</v>
      </c>
    </row>
    <row r="33" spans="1:6" ht="12.75">
      <c r="A33" s="1">
        <v>6</v>
      </c>
      <c r="B33" t="s">
        <v>81</v>
      </c>
      <c r="C33" t="s">
        <v>82</v>
      </c>
      <c r="D33">
        <v>375</v>
      </c>
      <c r="E33" t="s">
        <v>47</v>
      </c>
      <c r="F33" t="s">
        <v>76</v>
      </c>
    </row>
    <row r="34" spans="1:6" ht="12.75">
      <c r="A34" s="1">
        <v>7</v>
      </c>
      <c r="B34" t="s">
        <v>96</v>
      </c>
      <c r="C34" t="s">
        <v>84</v>
      </c>
      <c r="E34" t="s">
        <v>47</v>
      </c>
      <c r="F34" t="s">
        <v>76</v>
      </c>
    </row>
    <row r="35" spans="1:5" ht="12.75">
      <c r="A35" s="1">
        <v>8</v>
      </c>
      <c r="E35" t="s">
        <v>47</v>
      </c>
    </row>
    <row r="36" spans="1:5" ht="12.75">
      <c r="A36" s="1">
        <v>9</v>
      </c>
      <c r="E36" t="s">
        <v>47</v>
      </c>
    </row>
    <row r="37" spans="1:5" ht="12.75">
      <c r="A37" s="1">
        <v>10</v>
      </c>
      <c r="E37" t="s">
        <v>47</v>
      </c>
    </row>
    <row r="38" spans="1:5" ht="12.75">
      <c r="A38" s="1">
        <v>11</v>
      </c>
      <c r="E38" t="s">
        <v>47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8">
      <selection activeCell="I29" sqref="I29"/>
    </sheetView>
  </sheetViews>
  <sheetFormatPr defaultColWidth="9.140625" defaultRowHeight="12.75"/>
  <cols>
    <col min="1" max="1" width="8.8515625" style="1" customWidth="1"/>
    <col min="2" max="2" width="15.00390625" style="0" customWidth="1"/>
    <col min="3" max="3" width="13.140625" style="0" customWidth="1"/>
    <col min="4" max="4" width="10.8515625" style="0" customWidth="1"/>
    <col min="5" max="5" width="13.140625" style="0" bestFit="1" customWidth="1"/>
    <col min="7" max="8" width="15.421875" style="0" bestFit="1" customWidth="1"/>
    <col min="9" max="9" width="13.421875" style="0" bestFit="1" customWidth="1"/>
    <col min="10" max="10" width="17.28125" style="0" bestFit="1" customWidth="1"/>
  </cols>
  <sheetData>
    <row r="1" spans="1:11" ht="12.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3" t="s">
        <v>8</v>
      </c>
      <c r="J1" s="12" t="s">
        <v>9</v>
      </c>
      <c r="K1" s="14" t="s">
        <v>10</v>
      </c>
    </row>
    <row r="2" spans="1:7" ht="12.75">
      <c r="A2" s="1">
        <v>1</v>
      </c>
      <c r="B2" t="s">
        <v>97</v>
      </c>
      <c r="C2" t="s">
        <v>98</v>
      </c>
      <c r="D2">
        <v>2791</v>
      </c>
      <c r="E2" t="s">
        <v>13</v>
      </c>
      <c r="F2" t="s">
        <v>14</v>
      </c>
      <c r="G2">
        <v>4</v>
      </c>
    </row>
    <row r="3" spans="1:7" ht="12.75">
      <c r="A3" s="1">
        <v>2</v>
      </c>
      <c r="B3" s="18" t="s">
        <v>99</v>
      </c>
      <c r="C3" s="18" t="s">
        <v>100</v>
      </c>
      <c r="D3">
        <v>2891</v>
      </c>
      <c r="E3" t="s">
        <v>13</v>
      </c>
      <c r="F3" t="s">
        <v>14</v>
      </c>
      <c r="G3">
        <v>12</v>
      </c>
    </row>
    <row r="4" spans="1:7" ht="12.75">
      <c r="A4" s="1">
        <v>3</v>
      </c>
      <c r="B4" t="s">
        <v>61</v>
      </c>
      <c r="C4" t="s">
        <v>101</v>
      </c>
      <c r="D4">
        <v>2049</v>
      </c>
      <c r="E4" t="s">
        <v>13</v>
      </c>
      <c r="F4" t="s">
        <v>14</v>
      </c>
      <c r="G4">
        <v>60</v>
      </c>
    </row>
    <row r="5" spans="1:7" ht="12.75">
      <c r="A5" s="1">
        <v>4</v>
      </c>
      <c r="B5" t="s">
        <v>102</v>
      </c>
      <c r="C5" t="s">
        <v>25</v>
      </c>
      <c r="D5">
        <v>1990</v>
      </c>
      <c r="E5" t="s">
        <v>13</v>
      </c>
      <c r="F5" t="s">
        <v>14</v>
      </c>
      <c r="G5">
        <v>77</v>
      </c>
    </row>
    <row r="6" spans="1:7" ht="12.75">
      <c r="A6" s="1">
        <v>5</v>
      </c>
      <c r="B6" t="s">
        <v>103</v>
      </c>
      <c r="C6" t="s">
        <v>50</v>
      </c>
      <c r="D6">
        <v>4812</v>
      </c>
      <c r="E6" t="s">
        <v>13</v>
      </c>
      <c r="F6" t="s">
        <v>14</v>
      </c>
      <c r="G6">
        <v>79</v>
      </c>
    </row>
    <row r="7" spans="1:7" ht="12.75">
      <c r="A7" s="1">
        <v>6</v>
      </c>
      <c r="B7" t="s">
        <v>50</v>
      </c>
      <c r="C7" t="s">
        <v>52</v>
      </c>
      <c r="D7">
        <v>2258</v>
      </c>
      <c r="E7" t="s">
        <v>13</v>
      </c>
      <c r="F7" t="s">
        <v>14</v>
      </c>
      <c r="G7">
        <v>94</v>
      </c>
    </row>
    <row r="8" spans="1:7" ht="12.75">
      <c r="A8" s="1">
        <v>7</v>
      </c>
      <c r="B8" t="s">
        <v>104</v>
      </c>
      <c r="C8" t="s">
        <v>82</v>
      </c>
      <c r="D8">
        <v>2052</v>
      </c>
      <c r="E8" t="s">
        <v>13</v>
      </c>
      <c r="F8" t="s">
        <v>14</v>
      </c>
      <c r="G8">
        <v>143</v>
      </c>
    </row>
    <row r="9" spans="1:7" ht="12.75">
      <c r="A9" s="1">
        <v>8</v>
      </c>
      <c r="B9" t="s">
        <v>105</v>
      </c>
      <c r="C9" t="s">
        <v>106</v>
      </c>
      <c r="D9">
        <v>1213</v>
      </c>
      <c r="E9" t="s">
        <v>13</v>
      </c>
      <c r="F9" t="s">
        <v>14</v>
      </c>
      <c r="G9">
        <v>0</v>
      </c>
    </row>
    <row r="10" spans="1:7" ht="12.75">
      <c r="A10" s="1">
        <v>9</v>
      </c>
      <c r="B10" t="s">
        <v>107</v>
      </c>
      <c r="C10" t="s">
        <v>108</v>
      </c>
      <c r="D10">
        <v>936</v>
      </c>
      <c r="E10" t="s">
        <v>13</v>
      </c>
      <c r="F10" t="s">
        <v>14</v>
      </c>
      <c r="G10">
        <v>0</v>
      </c>
    </row>
    <row r="11" spans="1:7" ht="12.75">
      <c r="A11" s="1">
        <v>10</v>
      </c>
      <c r="B11" t="s">
        <v>109</v>
      </c>
      <c r="C11" t="s">
        <v>110</v>
      </c>
      <c r="D11">
        <v>4663</v>
      </c>
      <c r="E11" t="s">
        <v>13</v>
      </c>
      <c r="F11" t="s">
        <v>14</v>
      </c>
      <c r="G11">
        <v>0</v>
      </c>
    </row>
    <row r="12" spans="1:7" ht="12.75">
      <c r="A12" s="1">
        <v>11</v>
      </c>
      <c r="B12" t="s">
        <v>111</v>
      </c>
      <c r="C12" t="s">
        <v>112</v>
      </c>
      <c r="E12" t="s">
        <v>13</v>
      </c>
      <c r="F12" t="s">
        <v>14</v>
      </c>
      <c r="G12">
        <v>0</v>
      </c>
    </row>
    <row r="13" spans="1:7" ht="12.75">
      <c r="A13" s="1">
        <v>12</v>
      </c>
      <c r="B13" t="s">
        <v>104</v>
      </c>
      <c r="C13" t="s">
        <v>41</v>
      </c>
      <c r="D13">
        <v>2706</v>
      </c>
      <c r="E13" t="s">
        <v>13</v>
      </c>
      <c r="F13" t="s">
        <v>14</v>
      </c>
      <c r="G13">
        <v>0</v>
      </c>
    </row>
    <row r="14" spans="1:11" ht="12.75">
      <c r="A14" s="1">
        <v>13</v>
      </c>
      <c r="B14" t="s">
        <v>113</v>
      </c>
      <c r="C14" t="s">
        <v>114</v>
      </c>
      <c r="D14">
        <v>2569</v>
      </c>
      <c r="E14" t="s">
        <v>13</v>
      </c>
      <c r="F14" t="s">
        <v>14</v>
      </c>
      <c r="G14">
        <v>0</v>
      </c>
      <c r="K14" t="s">
        <v>10</v>
      </c>
    </row>
    <row r="15" spans="1:7" ht="12.75">
      <c r="A15" s="1">
        <v>14</v>
      </c>
      <c r="B15" t="s">
        <v>59</v>
      </c>
      <c r="C15" t="s">
        <v>21</v>
      </c>
      <c r="D15">
        <v>2097</v>
      </c>
      <c r="E15" t="s">
        <v>13</v>
      </c>
      <c r="F15" t="s">
        <v>14</v>
      </c>
      <c r="G15">
        <v>0</v>
      </c>
    </row>
    <row r="16" spans="1:7" ht="12.75">
      <c r="A16" s="1">
        <v>15</v>
      </c>
      <c r="B16" t="s">
        <v>133</v>
      </c>
      <c r="C16" t="s">
        <v>134</v>
      </c>
      <c r="D16">
        <v>3380</v>
      </c>
      <c r="E16" t="s">
        <v>13</v>
      </c>
      <c r="F16" t="s">
        <v>14</v>
      </c>
      <c r="G16">
        <v>0</v>
      </c>
    </row>
    <row r="17" spans="1:7" ht="12.75">
      <c r="A17" s="1">
        <v>16</v>
      </c>
      <c r="B17" t="s">
        <v>135</v>
      </c>
      <c r="C17" t="s">
        <v>136</v>
      </c>
      <c r="D17">
        <v>3558</v>
      </c>
      <c r="E17" t="s">
        <v>13</v>
      </c>
      <c r="F17" t="s">
        <v>14</v>
      </c>
      <c r="G17">
        <v>0</v>
      </c>
    </row>
    <row r="20" spans="1:11" ht="12.75">
      <c r="A20" s="1">
        <v>1</v>
      </c>
      <c r="B20" t="s">
        <v>115</v>
      </c>
      <c r="C20" t="s">
        <v>116</v>
      </c>
      <c r="D20">
        <v>1397</v>
      </c>
      <c r="E20" t="s">
        <v>32</v>
      </c>
      <c r="F20" t="s">
        <v>33</v>
      </c>
      <c r="G20">
        <v>0</v>
      </c>
      <c r="K20" t="s">
        <v>10</v>
      </c>
    </row>
    <row r="21" spans="1:7" ht="12.75">
      <c r="A21" s="1">
        <v>2</v>
      </c>
      <c r="B21" t="s">
        <v>117</v>
      </c>
      <c r="C21" t="s">
        <v>118</v>
      </c>
      <c r="D21">
        <v>2111</v>
      </c>
      <c r="E21" t="s">
        <v>32</v>
      </c>
      <c r="F21" t="s">
        <v>33</v>
      </c>
      <c r="G21">
        <v>0</v>
      </c>
    </row>
    <row r="22" spans="1:7" ht="12.75">
      <c r="A22" s="1">
        <v>3</v>
      </c>
      <c r="B22" t="s">
        <v>119</v>
      </c>
      <c r="C22" t="s">
        <v>120</v>
      </c>
      <c r="D22">
        <v>2537</v>
      </c>
      <c r="E22" t="s">
        <v>32</v>
      </c>
      <c r="F22" t="s">
        <v>33</v>
      </c>
      <c r="G22">
        <v>0</v>
      </c>
    </row>
    <row r="23" spans="1:7" ht="12.75">
      <c r="A23" s="1">
        <v>4</v>
      </c>
      <c r="B23" t="s">
        <v>121</v>
      </c>
      <c r="C23" t="s">
        <v>122</v>
      </c>
      <c r="D23">
        <v>1330</v>
      </c>
      <c r="E23" t="s">
        <v>32</v>
      </c>
      <c r="F23" t="s">
        <v>33</v>
      </c>
      <c r="G23">
        <v>0</v>
      </c>
    </row>
    <row r="24" spans="1:7" ht="12.75">
      <c r="A24" s="1">
        <v>5</v>
      </c>
      <c r="B24" t="s">
        <v>123</v>
      </c>
      <c r="C24" t="s">
        <v>124</v>
      </c>
      <c r="D24">
        <v>234</v>
      </c>
      <c r="E24" t="s">
        <v>32</v>
      </c>
      <c r="F24" t="s">
        <v>33</v>
      </c>
      <c r="G24">
        <v>0</v>
      </c>
    </row>
    <row r="25" spans="1:7" ht="12.75">
      <c r="A25" s="1">
        <v>6</v>
      </c>
      <c r="B25" t="s">
        <v>125</v>
      </c>
      <c r="C25" t="s">
        <v>126</v>
      </c>
      <c r="D25">
        <v>463</v>
      </c>
      <c r="E25" t="s">
        <v>32</v>
      </c>
      <c r="F25" t="s">
        <v>33</v>
      </c>
      <c r="G25">
        <v>0</v>
      </c>
    </row>
    <row r="26" spans="1:7" ht="12.75">
      <c r="A26" s="1">
        <v>7</v>
      </c>
      <c r="B26" t="s">
        <v>127</v>
      </c>
      <c r="C26" t="s">
        <v>128</v>
      </c>
      <c r="D26">
        <v>2058</v>
      </c>
      <c r="E26" t="s">
        <v>32</v>
      </c>
      <c r="F26" t="s">
        <v>33</v>
      </c>
      <c r="G26">
        <v>0</v>
      </c>
    </row>
    <row r="27" spans="1:7" ht="12.75">
      <c r="A27" s="1">
        <v>8</v>
      </c>
      <c r="B27" t="s">
        <v>129</v>
      </c>
      <c r="C27" t="s">
        <v>130</v>
      </c>
      <c r="D27">
        <v>421</v>
      </c>
      <c r="E27" t="s">
        <v>32</v>
      </c>
      <c r="F27" t="s">
        <v>33</v>
      </c>
      <c r="G27">
        <v>0</v>
      </c>
    </row>
    <row r="28" spans="1:7" ht="12.75">
      <c r="A28" s="1">
        <v>9</v>
      </c>
      <c r="B28" t="s">
        <v>131</v>
      </c>
      <c r="C28" t="s">
        <v>132</v>
      </c>
      <c r="E28" t="s">
        <v>32</v>
      </c>
      <c r="F28" t="s">
        <v>33</v>
      </c>
      <c r="G28">
        <v>0</v>
      </c>
    </row>
    <row r="29" spans="1:7" ht="12.75">
      <c r="A29" s="1">
        <v>10</v>
      </c>
      <c r="B29" t="s">
        <v>137</v>
      </c>
      <c r="C29" t="s">
        <v>138</v>
      </c>
      <c r="D29">
        <v>3437</v>
      </c>
      <c r="E29" t="s">
        <v>32</v>
      </c>
      <c r="F29" t="s">
        <v>33</v>
      </c>
      <c r="G29">
        <v>0</v>
      </c>
    </row>
    <row r="32" spans="1:8" ht="12.75">
      <c r="A32" s="1">
        <v>1</v>
      </c>
      <c r="B32" t="s">
        <v>104</v>
      </c>
      <c r="C32" t="s">
        <v>41</v>
      </c>
      <c r="D32">
        <v>2706</v>
      </c>
      <c r="E32" t="s">
        <v>47</v>
      </c>
      <c r="F32" t="s">
        <v>14</v>
      </c>
      <c r="H32">
        <v>14</v>
      </c>
    </row>
    <row r="33" spans="1:8" ht="12.75">
      <c r="A33" s="1">
        <v>2</v>
      </c>
      <c r="B33" t="s">
        <v>97</v>
      </c>
      <c r="C33" t="s">
        <v>98</v>
      </c>
      <c r="D33">
        <v>2791</v>
      </c>
      <c r="E33" t="s">
        <v>47</v>
      </c>
      <c r="F33" t="s">
        <v>14</v>
      </c>
      <c r="H33">
        <v>15</v>
      </c>
    </row>
    <row r="34" spans="1:8" ht="12.75">
      <c r="A34" s="1">
        <v>3</v>
      </c>
      <c r="B34" t="s">
        <v>99</v>
      </c>
      <c r="C34" t="s">
        <v>100</v>
      </c>
      <c r="D34">
        <v>2891</v>
      </c>
      <c r="E34" t="s">
        <v>47</v>
      </c>
      <c r="F34" t="s">
        <v>14</v>
      </c>
      <c r="H34">
        <v>25</v>
      </c>
    </row>
    <row r="35" spans="1:8" ht="12.75">
      <c r="A35" s="1">
        <v>4</v>
      </c>
      <c r="B35" t="s">
        <v>61</v>
      </c>
      <c r="C35" t="s">
        <v>101</v>
      </c>
      <c r="D35">
        <v>2049</v>
      </c>
      <c r="E35" t="s">
        <v>47</v>
      </c>
      <c r="F35" t="s">
        <v>14</v>
      </c>
      <c r="H35">
        <v>62</v>
      </c>
    </row>
    <row r="36" spans="1:8" ht="12.75">
      <c r="A36" s="1">
        <v>5</v>
      </c>
      <c r="B36" t="s">
        <v>102</v>
      </c>
      <c r="C36" t="s">
        <v>25</v>
      </c>
      <c r="D36">
        <v>1990</v>
      </c>
      <c r="E36" t="s">
        <v>47</v>
      </c>
      <c r="F36" t="s">
        <v>14</v>
      </c>
      <c r="H36">
        <v>106</v>
      </c>
    </row>
    <row r="37" spans="1:8" ht="12.75">
      <c r="A37" s="1">
        <v>6</v>
      </c>
      <c r="B37" t="s">
        <v>50</v>
      </c>
      <c r="C37" t="s">
        <v>52</v>
      </c>
      <c r="D37">
        <v>2258</v>
      </c>
      <c r="E37" t="s">
        <v>47</v>
      </c>
      <c r="F37" t="s">
        <v>14</v>
      </c>
      <c r="H37">
        <v>111</v>
      </c>
    </row>
    <row r="38" spans="1:8" ht="12.75">
      <c r="A38" s="1">
        <v>7</v>
      </c>
      <c r="B38" t="s">
        <v>104</v>
      </c>
      <c r="C38" t="s">
        <v>82</v>
      </c>
      <c r="D38">
        <v>2052</v>
      </c>
      <c r="E38" t="s">
        <v>47</v>
      </c>
      <c r="F38" t="s">
        <v>14</v>
      </c>
      <c r="H38">
        <v>134</v>
      </c>
    </row>
    <row r="39" spans="1:8" ht="12.75">
      <c r="A39" s="1">
        <v>8</v>
      </c>
      <c r="B39" t="s">
        <v>103</v>
      </c>
      <c r="C39" t="s">
        <v>50</v>
      </c>
      <c r="D39">
        <v>4812</v>
      </c>
      <c r="E39" t="s">
        <v>47</v>
      </c>
      <c r="F39" t="s">
        <v>14</v>
      </c>
      <c r="H39">
        <v>134</v>
      </c>
    </row>
    <row r="40" spans="1:8" ht="12.75">
      <c r="A40" s="1">
        <v>9</v>
      </c>
      <c r="B40" t="s">
        <v>107</v>
      </c>
      <c r="C40" t="s">
        <v>108</v>
      </c>
      <c r="D40">
        <v>936</v>
      </c>
      <c r="E40" t="s">
        <v>47</v>
      </c>
      <c r="F40" t="s">
        <v>14</v>
      </c>
      <c r="H40">
        <v>192</v>
      </c>
    </row>
    <row r="41" spans="1:8" ht="12.75">
      <c r="A41" s="1">
        <v>10</v>
      </c>
      <c r="B41" t="s">
        <v>105</v>
      </c>
      <c r="C41" t="s">
        <v>106</v>
      </c>
      <c r="D41">
        <v>1213</v>
      </c>
      <c r="E41" t="s">
        <v>47</v>
      </c>
      <c r="F41" t="s">
        <v>14</v>
      </c>
      <c r="H41">
        <v>0</v>
      </c>
    </row>
    <row r="42" spans="1:8" ht="12.75">
      <c r="A42" s="1">
        <v>11</v>
      </c>
      <c r="B42" t="s">
        <v>109</v>
      </c>
      <c r="C42" t="s">
        <v>110</v>
      </c>
      <c r="D42">
        <v>4663</v>
      </c>
      <c r="E42" t="s">
        <v>47</v>
      </c>
      <c r="F42" t="s">
        <v>14</v>
      </c>
      <c r="H42">
        <v>0</v>
      </c>
    </row>
    <row r="43" spans="1:8" ht="12.75">
      <c r="A43" s="1">
        <v>12</v>
      </c>
      <c r="B43" t="s">
        <v>111</v>
      </c>
      <c r="C43" t="s">
        <v>112</v>
      </c>
      <c r="E43" t="s">
        <v>47</v>
      </c>
      <c r="F43" t="s">
        <v>14</v>
      </c>
      <c r="H43">
        <v>0</v>
      </c>
    </row>
    <row r="44" spans="1:11" ht="12.75">
      <c r="A44" s="1">
        <v>13</v>
      </c>
      <c r="B44" t="s">
        <v>113</v>
      </c>
      <c r="C44" t="s">
        <v>114</v>
      </c>
      <c r="D44">
        <v>2569</v>
      </c>
      <c r="E44" t="s">
        <v>47</v>
      </c>
      <c r="F44" t="s">
        <v>14</v>
      </c>
      <c r="H44">
        <v>0</v>
      </c>
      <c r="K44" t="s">
        <v>10</v>
      </c>
    </row>
    <row r="45" spans="1:8" ht="12.75">
      <c r="A45" s="1">
        <v>14</v>
      </c>
      <c r="B45" t="s">
        <v>59</v>
      </c>
      <c r="C45" t="s">
        <v>21</v>
      </c>
      <c r="D45">
        <v>2097</v>
      </c>
      <c r="E45" t="s">
        <v>47</v>
      </c>
      <c r="F45" t="s">
        <v>14</v>
      </c>
      <c r="H45">
        <v>0</v>
      </c>
    </row>
    <row r="46" spans="1:8" ht="12.75">
      <c r="A46" s="1">
        <v>15</v>
      </c>
      <c r="B46" t="s">
        <v>133</v>
      </c>
      <c r="C46" t="s">
        <v>134</v>
      </c>
      <c r="D46">
        <v>3380</v>
      </c>
      <c r="E46" t="s">
        <v>13</v>
      </c>
      <c r="F46" t="s">
        <v>14</v>
      </c>
      <c r="H46">
        <v>0</v>
      </c>
    </row>
    <row r="47" spans="1:8" ht="12.75">
      <c r="A47" s="1">
        <v>16</v>
      </c>
      <c r="B47" t="s">
        <v>135</v>
      </c>
      <c r="C47" t="s">
        <v>136</v>
      </c>
      <c r="D47">
        <v>3558</v>
      </c>
      <c r="E47" t="s">
        <v>13</v>
      </c>
      <c r="F47" t="s">
        <v>14</v>
      </c>
      <c r="H4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28125" style="0" customWidth="1"/>
    <col min="2" max="2" width="15.140625" style="0" bestFit="1" customWidth="1"/>
    <col min="3" max="3" width="27.421875" style="0" bestFit="1" customWidth="1"/>
    <col min="4" max="4" width="25.8515625" style="0" bestFit="1" customWidth="1"/>
    <col min="5" max="5" width="25.28125" style="0" bestFit="1" customWidth="1"/>
  </cols>
  <sheetData>
    <row r="2" spans="1:2" ht="12.75">
      <c r="A2" t="s">
        <v>147</v>
      </c>
      <c r="B2" t="s">
        <v>140</v>
      </c>
    </row>
    <row r="3" spans="1:2" ht="12.75">
      <c r="A3" t="s">
        <v>148</v>
      </c>
      <c r="B3" t="s">
        <v>139</v>
      </c>
    </row>
    <row r="4" spans="1:2" ht="12.75">
      <c r="A4" t="s">
        <v>149</v>
      </c>
      <c r="B4" t="s">
        <v>141</v>
      </c>
    </row>
    <row r="5" spans="1:2" ht="12.75">
      <c r="A5" t="s">
        <v>150</v>
      </c>
      <c r="B5" t="s">
        <v>142</v>
      </c>
    </row>
    <row r="9" ht="12.75">
      <c r="C9" s="1" t="s">
        <v>143</v>
      </c>
    </row>
    <row r="10" ht="12.75">
      <c r="C10" s="1"/>
    </row>
    <row r="11" ht="12.75">
      <c r="C11" s="1" t="s">
        <v>146</v>
      </c>
    </row>
    <row r="13" spans="2:5" ht="12.75">
      <c r="B13" s="23">
        <v>0.4166666666666667</v>
      </c>
      <c r="C13" s="16" t="s">
        <v>151</v>
      </c>
      <c r="D13" s="16" t="s">
        <v>152</v>
      </c>
      <c r="E13" s="16"/>
    </row>
    <row r="14" spans="2:5" ht="12.75">
      <c r="B14" s="23">
        <v>0.5416666666666666</v>
      </c>
      <c r="C14" s="16" t="s">
        <v>153</v>
      </c>
      <c r="D14" s="16" t="s">
        <v>156</v>
      </c>
      <c r="E14" s="16"/>
    </row>
    <row r="15" spans="2:5" ht="12.75">
      <c r="B15" s="23">
        <v>0.6666666666666666</v>
      </c>
      <c r="C15" s="16" t="s">
        <v>154</v>
      </c>
      <c r="D15" s="16" t="s">
        <v>155</v>
      </c>
      <c r="E15" s="16"/>
    </row>
    <row r="16" spans="2:5" ht="12.75">
      <c r="B16" s="23"/>
      <c r="C16" s="16"/>
      <c r="D16" s="16"/>
      <c r="E16" s="16"/>
    </row>
    <row r="17" spans="2:5" ht="12.75">
      <c r="B17" s="23"/>
      <c r="C17" s="16"/>
      <c r="D17" s="16"/>
      <c r="E17" s="16"/>
    </row>
    <row r="18" spans="2:5" ht="12.75">
      <c r="B18" s="23"/>
      <c r="C18" s="16"/>
      <c r="D18" s="16"/>
      <c r="E18" s="16"/>
    </row>
    <row r="19" spans="2:5" ht="12.75">
      <c r="B19" s="23"/>
      <c r="C19" s="16"/>
      <c r="D19" s="16"/>
      <c r="E19" s="16"/>
    </row>
    <row r="20" spans="2:5" ht="12.75">
      <c r="B20" s="24"/>
      <c r="C20" s="25" t="s">
        <v>144</v>
      </c>
      <c r="D20" s="26"/>
      <c r="E20" s="26"/>
    </row>
    <row r="21" spans="2:5" ht="12.75">
      <c r="B21" s="24"/>
      <c r="C21" s="26"/>
      <c r="D21" s="26"/>
      <c r="E21" s="26"/>
    </row>
    <row r="22" spans="2:5" ht="12.75">
      <c r="B22" s="24"/>
      <c r="C22" s="27" t="s">
        <v>158</v>
      </c>
      <c r="D22" s="26"/>
      <c r="E22" s="26"/>
    </row>
    <row r="23" spans="2:5" ht="12.75">
      <c r="B23" s="24"/>
      <c r="C23" s="26"/>
      <c r="D23" s="26"/>
      <c r="E23" s="26"/>
    </row>
    <row r="24" spans="2:5" ht="12.75">
      <c r="B24" s="28" t="s">
        <v>157</v>
      </c>
      <c r="C24" s="16" t="s">
        <v>154</v>
      </c>
      <c r="D24" s="16" t="s">
        <v>155</v>
      </c>
      <c r="E24" s="26"/>
    </row>
    <row r="25" spans="2:5" ht="12.75">
      <c r="B25" s="28" t="s">
        <v>145</v>
      </c>
      <c r="C25" s="16" t="s">
        <v>153</v>
      </c>
      <c r="D25" s="16" t="s">
        <v>156</v>
      </c>
      <c r="E25" s="26"/>
    </row>
    <row r="26" spans="2:4" ht="12.75">
      <c r="B26" s="29">
        <v>0.6666666666666666</v>
      </c>
      <c r="C26" s="16" t="s">
        <v>151</v>
      </c>
      <c r="D26" s="16" t="s">
        <v>152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Joó Melinda</cp:lastModifiedBy>
  <dcterms:created xsi:type="dcterms:W3CDTF">2022-10-19T19:08:21Z</dcterms:created>
  <dcterms:modified xsi:type="dcterms:W3CDTF">2023-02-24T10:18:14Z</dcterms:modified>
  <cp:category/>
  <cp:version/>
  <cp:contentType/>
  <cp:contentStatus/>
</cp:coreProperties>
</file>